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and\AC Douai\Commandes\Vêtements\Boutique\"/>
    </mc:Choice>
  </mc:AlternateContent>
  <xr:revisionPtr revIDLastSave="0" documentId="13_ncr:1_{4DF1A108-549D-4B47-A6F2-5D30327A17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 de commande" sheetId="1" r:id="rId1"/>
    <sheet name="Boutique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1" i="1"/>
  <c r="C12" i="1"/>
  <c r="C13" i="1"/>
  <c r="C14" i="1"/>
  <c r="C15" i="1"/>
  <c r="C16" i="1"/>
  <c r="C17" i="1"/>
  <c r="C18" i="1"/>
  <c r="C11" i="1"/>
  <c r="B14" i="1"/>
  <c r="B15" i="1"/>
  <c r="B16" i="1"/>
  <c r="B17" i="1"/>
  <c r="B18" i="1"/>
  <c r="B12" i="1"/>
  <c r="B13" i="1"/>
  <c r="B11" i="1"/>
  <c r="H18" i="1" l="1"/>
  <c r="H17" i="1" l="1"/>
  <c r="H14" i="1" l="1"/>
  <c r="H12" i="1"/>
  <c r="H13" i="1"/>
  <c r="H15" i="1"/>
  <c r="H16" i="1"/>
  <c r="H11" i="1"/>
  <c r="H19" i="1" l="1"/>
</calcChain>
</file>

<file path=xl/sharedStrings.xml><?xml version="1.0" encoding="utf-8"?>
<sst xmlns="http://schemas.openxmlformats.org/spreadsheetml/2006/main" count="125" uniqueCount="91">
  <si>
    <t>Tableau de référence</t>
  </si>
  <si>
    <t>Référence</t>
  </si>
  <si>
    <t>Désignation</t>
  </si>
  <si>
    <t>Prix</t>
  </si>
  <si>
    <t>Total</t>
  </si>
  <si>
    <t>Bon de commande</t>
  </si>
  <si>
    <t>Total à régler</t>
  </si>
  <si>
    <t>Taille</t>
  </si>
  <si>
    <t>Nom</t>
  </si>
  <si>
    <t>Prenom</t>
  </si>
  <si>
    <t>Catégorie</t>
  </si>
  <si>
    <t>Commande vêtements</t>
  </si>
  <si>
    <t>Prénom joueur</t>
  </si>
  <si>
    <t>Flocage</t>
  </si>
  <si>
    <t>Polo enfant</t>
  </si>
  <si>
    <t>Polo adulte</t>
  </si>
  <si>
    <t>Polo E</t>
  </si>
  <si>
    <t>Polo A</t>
  </si>
  <si>
    <t>Prix des options</t>
  </si>
  <si>
    <t>N° ou lettre pour flocage</t>
  </si>
  <si>
    <t>Mail ou téléphone</t>
  </si>
  <si>
    <t>Réf</t>
  </si>
  <si>
    <t>Page</t>
  </si>
  <si>
    <t>Polo F</t>
  </si>
  <si>
    <t>Polo femme</t>
  </si>
  <si>
    <t>Maillot E</t>
  </si>
  <si>
    <t>Maillot enfant</t>
  </si>
  <si>
    <t>Maillot A</t>
  </si>
  <si>
    <t>Maillot adulte</t>
  </si>
  <si>
    <t>Sac</t>
  </si>
  <si>
    <t>Sac à dos</t>
  </si>
  <si>
    <t>6XS-5a</t>
  </si>
  <si>
    <t>5XS-6a</t>
  </si>
  <si>
    <t>4XS-8a</t>
  </si>
  <si>
    <t>3XS-10a</t>
  </si>
  <si>
    <t>2XS-12a</t>
  </si>
  <si>
    <t>XS-14a</t>
  </si>
  <si>
    <t>S</t>
  </si>
  <si>
    <t>M</t>
  </si>
  <si>
    <t>L</t>
  </si>
  <si>
    <t>XL</t>
  </si>
  <si>
    <t>2XL</t>
  </si>
  <si>
    <t>3XL</t>
  </si>
  <si>
    <t>31-34</t>
  </si>
  <si>
    <t>35-38</t>
  </si>
  <si>
    <t>39-42</t>
  </si>
  <si>
    <t>43-46</t>
  </si>
  <si>
    <t>47-50</t>
  </si>
  <si>
    <t>Vert</t>
  </si>
  <si>
    <t>Noir</t>
  </si>
  <si>
    <t>Vêtements</t>
  </si>
  <si>
    <t>Chaussettes</t>
  </si>
  <si>
    <t>Gants</t>
  </si>
  <si>
    <t>P.250</t>
  </si>
  <si>
    <t>P.282</t>
  </si>
  <si>
    <t>Noire</t>
  </si>
  <si>
    <t>P.292</t>
  </si>
  <si>
    <t>Couvre bras noir</t>
  </si>
  <si>
    <t>Chaussette de compression noire</t>
  </si>
  <si>
    <t>Manchette de compression noire</t>
  </si>
  <si>
    <t>Maillot d'échauffement E</t>
  </si>
  <si>
    <t>Maillot d'échauffement avec sponsor E</t>
  </si>
  <si>
    <t>Maillot d'échauffement A</t>
  </si>
  <si>
    <t>Maillot d'échauffement avec sponsor A</t>
  </si>
  <si>
    <t>P.101</t>
  </si>
  <si>
    <t>Colle peau N</t>
  </si>
  <si>
    <t>Colle peau V</t>
  </si>
  <si>
    <t>Maillot match A MC</t>
  </si>
  <si>
    <t>Maillot match E MC</t>
  </si>
  <si>
    <t>Maillot match A ML</t>
  </si>
  <si>
    <t>Maillot match E ML</t>
  </si>
  <si>
    <t>Short match A</t>
  </si>
  <si>
    <t>Short match E</t>
  </si>
  <si>
    <t>Chaussettes match</t>
  </si>
  <si>
    <t>Pack match A</t>
  </si>
  <si>
    <t>Pack match E</t>
  </si>
  <si>
    <t>P.110</t>
  </si>
  <si>
    <t>P.46</t>
  </si>
  <si>
    <t>P.329</t>
  </si>
  <si>
    <t>P.323</t>
  </si>
  <si>
    <t>Pack 1 E</t>
  </si>
  <si>
    <t>Pack 1 A</t>
  </si>
  <si>
    <t>Pack 2 E</t>
  </si>
  <si>
    <t>Pack 2 A</t>
  </si>
  <si>
    <t>Pack 3 E</t>
  </si>
  <si>
    <t>Pack 3 A</t>
  </si>
  <si>
    <t>Pack 4 E</t>
  </si>
  <si>
    <t>Pack 4 A</t>
  </si>
  <si>
    <t>Chaussettes hautes (3 paires)</t>
  </si>
  <si>
    <t>Noires ou blanches</t>
  </si>
  <si>
    <t>P.265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</si>
</sst>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0#&quot; &quot;##&quot; &quot;##&quot; &quot;##&quot; &quot;##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164" fontId="1" fillId="0" borderId="23" xfId="0" applyNumberFormat="1" applyFont="1" applyBorder="1" applyAlignment="1" applyProtection="1">
      <alignment horizontal="center" vertical="center" wrapText="1"/>
    </xf>
    <xf numFmtId="164" fontId="1" fillId="0" borderId="24" xfId="0" applyNumberFormat="1" applyFont="1" applyBorder="1" applyAlignment="1" applyProtection="1">
      <alignment horizontal="center" vertical="center" wrapText="1"/>
    </xf>
    <xf numFmtId="164" fontId="1" fillId="0" borderId="25" xfId="0" applyNumberFormat="1" applyFont="1" applyBorder="1" applyAlignment="1" applyProtection="1">
      <alignment horizontal="center" vertical="center" wrapText="1"/>
    </xf>
    <xf numFmtId="164" fontId="1" fillId="0" borderId="26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44" fontId="1" fillId="0" borderId="8" xfId="1" applyFont="1" applyBorder="1" applyAlignment="1" applyProtection="1">
      <alignment horizontal="center" vertical="center" wrapText="1"/>
    </xf>
    <xf numFmtId="164" fontId="1" fillId="0" borderId="35" xfId="0" applyNumberFormat="1" applyFont="1" applyBorder="1" applyAlignment="1" applyProtection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Border="1" applyAlignment="1" applyProtection="1">
      <alignment horizontal="center" vertical="center" wrapText="1"/>
      <protection locked="0"/>
    </xf>
    <xf numFmtId="164" fontId="1" fillId="0" borderId="43" xfId="0" applyNumberFormat="1" applyFont="1" applyBorder="1" applyAlignment="1" applyProtection="1">
      <alignment horizontal="center" vertical="center" wrapText="1"/>
    </xf>
    <xf numFmtId="164" fontId="1" fillId="0" borderId="44" xfId="0" applyNumberFormat="1" applyFont="1" applyBorder="1" applyAlignment="1" applyProtection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52" xfId="0" applyFont="1" applyBorder="1" applyAlignment="1">
      <alignment horizontal="center" vertical="center" textRotation="255" wrapText="1"/>
    </xf>
    <xf numFmtId="0" fontId="9" fillId="0" borderId="53" xfId="0" applyFont="1" applyBorder="1" applyAlignment="1">
      <alignment horizontal="center" vertical="center" textRotation="255" wrapText="1"/>
    </xf>
    <xf numFmtId="0" fontId="9" fillId="0" borderId="55" xfId="0" applyFont="1" applyBorder="1" applyAlignment="1">
      <alignment horizontal="center" vertical="center" textRotation="255" wrapText="1"/>
    </xf>
    <xf numFmtId="0" fontId="9" fillId="0" borderId="4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5</xdr:row>
      <xdr:rowOff>323850</xdr:rowOff>
    </xdr:from>
    <xdr:to>
      <xdr:col>8</xdr:col>
      <xdr:colOff>704850</xdr:colOff>
      <xdr:row>6</xdr:row>
      <xdr:rowOff>914400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B8BF85DC-63B6-4BEF-A323-2112918A28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5050" y="3495675"/>
          <a:ext cx="1266825" cy="159067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2</xdr:row>
      <xdr:rowOff>152400</xdr:rowOff>
    </xdr:from>
    <xdr:to>
      <xdr:col>8</xdr:col>
      <xdr:colOff>733425</xdr:colOff>
      <xdr:row>4</xdr:row>
      <xdr:rowOff>581025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F45C1CC4-F488-4DDF-8012-BD7BB43BC53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895350"/>
          <a:ext cx="1438275" cy="2047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542925</xdr:colOff>
      <xdr:row>13</xdr:row>
      <xdr:rowOff>723900</xdr:rowOff>
    </xdr:from>
    <xdr:to>
      <xdr:col>8</xdr:col>
      <xdr:colOff>514350</xdr:colOff>
      <xdr:row>14</xdr:row>
      <xdr:rowOff>742950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EC682328-9724-4476-B1D9-5C6E1D2B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1225867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16</xdr:row>
      <xdr:rowOff>9525</xdr:rowOff>
    </xdr:from>
    <xdr:to>
      <xdr:col>8</xdr:col>
      <xdr:colOff>428625</xdr:colOff>
      <xdr:row>17</xdr:row>
      <xdr:rowOff>371475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97836762-0741-4B2D-9324-F411DFEA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14011275"/>
          <a:ext cx="119062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352425</xdr:colOff>
      <xdr:row>8</xdr:row>
      <xdr:rowOff>581025</xdr:rowOff>
    </xdr:from>
    <xdr:to>
      <xdr:col>9</xdr:col>
      <xdr:colOff>104596</xdr:colOff>
      <xdr:row>10</xdr:row>
      <xdr:rowOff>828393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DF1299B-F651-41A6-A4F4-D944A12F3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01250" y="6591300"/>
          <a:ext cx="1428571" cy="2257143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514350</xdr:colOff>
      <xdr:row>11</xdr:row>
      <xdr:rowOff>549499</xdr:rowOff>
    </xdr:from>
    <xdr:to>
      <xdr:col>9</xdr:col>
      <xdr:colOff>104775</xdr:colOff>
      <xdr:row>12</xdr:row>
      <xdr:rowOff>885624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981E902-FC8D-4B47-BE60-F67A4A676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163175" y="9741124"/>
          <a:ext cx="1266825" cy="150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A14" sqref="A14"/>
    </sheetView>
  </sheetViews>
  <sheetFormatPr baseColWidth="10" defaultRowHeight="15.75" x14ac:dyDescent="0.25"/>
  <cols>
    <col min="1" max="1" width="20.28515625" style="28" customWidth="1"/>
    <col min="2" max="2" width="25.7109375" style="28" customWidth="1"/>
    <col min="3" max="3" width="15.85546875" style="28" customWidth="1"/>
    <col min="4" max="5" width="12.42578125" style="28" customWidth="1"/>
    <col min="6" max="6" width="16.42578125" style="28" customWidth="1"/>
    <col min="7" max="7" width="11.42578125" style="28"/>
    <col min="8" max="8" width="12.85546875" style="28" customWidth="1"/>
    <col min="9" max="16384" width="11.42578125" style="28"/>
  </cols>
  <sheetData>
    <row r="1" spans="1:8" ht="48" thickTop="1" thickBot="1" x14ac:dyDescent="0.3">
      <c r="A1" s="62" t="s">
        <v>11</v>
      </c>
      <c r="B1" s="63"/>
      <c r="C1" s="63"/>
      <c r="D1" s="63"/>
      <c r="E1" s="63"/>
      <c r="F1" s="63"/>
      <c r="G1" s="63"/>
      <c r="H1" s="64"/>
    </row>
    <row r="2" spans="1:8" ht="17.25" thickTop="1" thickBot="1" x14ac:dyDescent="0.3"/>
    <row r="3" spans="1:8" ht="19.5" thickTop="1" x14ac:dyDescent="0.25">
      <c r="A3" s="16" t="s">
        <v>8</v>
      </c>
      <c r="B3" s="40"/>
      <c r="C3" s="29"/>
    </row>
    <row r="4" spans="1:8" ht="18.75" x14ac:dyDescent="0.25">
      <c r="A4" s="17" t="s">
        <v>9</v>
      </c>
      <c r="B4" s="41"/>
      <c r="C4" s="30"/>
    </row>
    <row r="5" spans="1:8" ht="37.5" x14ac:dyDescent="0.25">
      <c r="A5" s="17" t="s">
        <v>20</v>
      </c>
      <c r="B5" s="43"/>
      <c r="C5" s="30"/>
    </row>
    <row r="6" spans="1:8" ht="18.75" x14ac:dyDescent="0.25">
      <c r="A6" s="17" t="s">
        <v>12</v>
      </c>
      <c r="B6" s="41"/>
      <c r="C6" s="29"/>
    </row>
    <row r="7" spans="1:8" ht="19.5" thickBot="1" x14ac:dyDescent="0.3">
      <c r="A7" s="18" t="s">
        <v>10</v>
      </c>
      <c r="B7" s="42"/>
      <c r="C7" s="29"/>
    </row>
    <row r="8" spans="1:8" ht="17.25" thickTop="1" thickBot="1" x14ac:dyDescent="0.3"/>
    <row r="9" spans="1:8" ht="37.5" thickTop="1" thickBot="1" x14ac:dyDescent="0.3">
      <c r="A9" s="57" t="s">
        <v>5</v>
      </c>
      <c r="B9" s="58"/>
      <c r="C9" s="58"/>
      <c r="D9" s="58"/>
      <c r="E9" s="58"/>
      <c r="F9" s="58"/>
      <c r="G9" s="58"/>
      <c r="H9" s="59"/>
    </row>
    <row r="10" spans="1:8" ht="38.25" thickBot="1" x14ac:dyDescent="0.3">
      <c r="A10" s="24" t="s">
        <v>1</v>
      </c>
      <c r="B10" s="25" t="s">
        <v>2</v>
      </c>
      <c r="C10" s="25" t="s">
        <v>3</v>
      </c>
      <c r="D10" s="25" t="s">
        <v>7</v>
      </c>
      <c r="E10" s="26" t="s">
        <v>13</v>
      </c>
      <c r="F10" s="26" t="s">
        <v>19</v>
      </c>
      <c r="G10" s="25" t="s">
        <v>18</v>
      </c>
      <c r="H10" s="27" t="s">
        <v>4</v>
      </c>
    </row>
    <row r="11" spans="1:8" x14ac:dyDescent="0.25">
      <c r="A11" s="10"/>
      <c r="B11" s="19" t="str">
        <f>IF(ISNA(VLOOKUP(A11,Boutique!$A$3:$B$35,2)),"",VLOOKUP(A11,Boutique!$A$3:$B$35,2,FALSE))</f>
        <v/>
      </c>
      <c r="C11" s="31">
        <f>IF(ISNA(VLOOKUP(A11,Boutique!$A$3:$E$35,5)),0,VLOOKUP(A11,Boutique!$A$3:$E$35,5,FALSE))</f>
        <v>0</v>
      </c>
      <c r="D11" s="11"/>
      <c r="E11" s="11"/>
      <c r="F11" s="11"/>
      <c r="G11" s="32">
        <f>IF(E11="Numéro",4,0)+IF(E11="Initiales",5,0)+IF(E11="Nom",6.5,0)+IF(E11="Logo",4,0)</f>
        <v>0</v>
      </c>
      <c r="H11" s="20">
        <f t="shared" ref="H11:H18" si="0">C11+G11</f>
        <v>0</v>
      </c>
    </row>
    <row r="12" spans="1:8" x14ac:dyDescent="0.25">
      <c r="A12" s="12"/>
      <c r="B12" s="19" t="str">
        <f>IF(ISNA(VLOOKUP(A12,Boutique!$A$3:$B$35,2)),"",VLOOKUP(A12,Boutique!$A$3:$B$35,2,FALSE))</f>
        <v/>
      </c>
      <c r="C12" s="31">
        <f>IF(ISNA(VLOOKUP(A12,Boutique!$A$3:$E$35,5)),0,VLOOKUP(A12,Boutique!$A$3:$E$35,5,FALSE))</f>
        <v>0</v>
      </c>
      <c r="D12" s="13"/>
      <c r="E12" s="13"/>
      <c r="F12" s="13"/>
      <c r="G12" s="44">
        <f t="shared" ref="G12:G18" si="1">IF(E12="Numéro",4,0)+IF(E12="Initiales",5,0)+IF(E12="Nom",6.5,0)+IF(E12="Logo",4,0)</f>
        <v>0</v>
      </c>
      <c r="H12" s="21">
        <f t="shared" si="0"/>
        <v>0</v>
      </c>
    </row>
    <row r="13" spans="1:8" x14ac:dyDescent="0.25">
      <c r="A13" s="12"/>
      <c r="B13" s="19" t="str">
        <f>IF(ISNA(VLOOKUP(A13,Boutique!$A$3:$B$35,2)),"",VLOOKUP(A13,Boutique!$A$3:$B$35,2,FALSE))</f>
        <v/>
      </c>
      <c r="C13" s="31">
        <f>IF(ISNA(VLOOKUP(A13,Boutique!$A$3:$E$35,5)),0,VLOOKUP(A13,Boutique!$A$3:$E$35,5,FALSE))</f>
        <v>0</v>
      </c>
      <c r="D13" s="13"/>
      <c r="E13" s="13"/>
      <c r="F13" s="13"/>
      <c r="G13" s="44">
        <f t="shared" si="1"/>
        <v>0</v>
      </c>
      <c r="H13" s="21">
        <f t="shared" si="0"/>
        <v>0</v>
      </c>
    </row>
    <row r="14" spans="1:8" x14ac:dyDescent="0.25">
      <c r="A14" s="12"/>
      <c r="B14" s="19" t="str">
        <f>IF(ISNA(VLOOKUP(A14,Boutique!$A$3:$B$35,2)),"",VLOOKUP(A14,Boutique!$A$3:$B$35,2,FALSE))</f>
        <v/>
      </c>
      <c r="C14" s="31">
        <f>IF(ISNA(VLOOKUP(A14,Boutique!$A$3:$E$35,5)),0,VLOOKUP(A14,Boutique!$A$3:$E$35,5,FALSE))</f>
        <v>0</v>
      </c>
      <c r="D14" s="13"/>
      <c r="E14" s="13"/>
      <c r="F14" s="13"/>
      <c r="G14" s="44">
        <f t="shared" si="1"/>
        <v>0</v>
      </c>
      <c r="H14" s="21">
        <f t="shared" si="0"/>
        <v>0</v>
      </c>
    </row>
    <row r="15" spans="1:8" x14ac:dyDescent="0.25">
      <c r="A15" s="12"/>
      <c r="B15" s="19" t="str">
        <f>IF(ISNA(VLOOKUP(A15,Boutique!$A$3:$B$35,2)),"",VLOOKUP(A15,Boutique!$A$3:$B$35,2,FALSE))</f>
        <v/>
      </c>
      <c r="C15" s="31">
        <f>IF(ISNA(VLOOKUP(A15,Boutique!$A$3:$E$35,5)),0,VLOOKUP(A15,Boutique!$A$3:$E$35,5,FALSE))</f>
        <v>0</v>
      </c>
      <c r="D15" s="13"/>
      <c r="E15" s="13"/>
      <c r="F15" s="13"/>
      <c r="G15" s="44">
        <f t="shared" si="1"/>
        <v>0</v>
      </c>
      <c r="H15" s="21">
        <f t="shared" si="0"/>
        <v>0</v>
      </c>
    </row>
    <row r="16" spans="1:8" x14ac:dyDescent="0.25">
      <c r="A16" s="12"/>
      <c r="B16" s="19" t="str">
        <f>IF(ISNA(VLOOKUP(A16,Boutique!$A$3:$B$35,2)),"",VLOOKUP(A16,Boutique!$A$3:$B$35,2,FALSE))</f>
        <v/>
      </c>
      <c r="C16" s="31">
        <f>IF(ISNA(VLOOKUP(A16,Boutique!$A$3:$E$35,5)),0,VLOOKUP(A16,Boutique!$A$3:$E$35,5,FALSE))</f>
        <v>0</v>
      </c>
      <c r="D16" s="13"/>
      <c r="E16" s="13"/>
      <c r="F16" s="13"/>
      <c r="G16" s="44">
        <f t="shared" si="1"/>
        <v>0</v>
      </c>
      <c r="H16" s="21">
        <f t="shared" si="0"/>
        <v>0</v>
      </c>
    </row>
    <row r="17" spans="1:8" x14ac:dyDescent="0.25">
      <c r="A17" s="12"/>
      <c r="B17" s="19" t="str">
        <f>IF(ISNA(VLOOKUP(A17,Boutique!$A$3:$B$35,2)),"",VLOOKUP(A17,Boutique!$A$3:$B$35,2,FALSE))</f>
        <v/>
      </c>
      <c r="C17" s="31">
        <f>IF(ISNA(VLOOKUP(A17,Boutique!$A$3:$E$35,5)),0,VLOOKUP(A17,Boutique!$A$3:$E$35,5,FALSE))</f>
        <v>0</v>
      </c>
      <c r="D17" s="13"/>
      <c r="E17" s="13"/>
      <c r="F17" s="13"/>
      <c r="G17" s="44">
        <f t="shared" si="1"/>
        <v>0</v>
      </c>
      <c r="H17" s="21">
        <f t="shared" si="0"/>
        <v>0</v>
      </c>
    </row>
    <row r="18" spans="1:8" ht="16.5" thickBot="1" x14ac:dyDescent="0.3">
      <c r="A18" s="14"/>
      <c r="B18" s="19" t="str">
        <f>IF(ISNA(VLOOKUP(A18,Boutique!$A$3:$B$35,2)),"",VLOOKUP(A18,Boutique!$A$3:$B$35,2,FALSE))</f>
        <v/>
      </c>
      <c r="C18" s="31">
        <f>IF(ISNA(VLOOKUP(A18,Boutique!$A$3:$E$35,5)),0,VLOOKUP(A18,Boutique!$A$3:$E$35,5,FALSE))</f>
        <v>0</v>
      </c>
      <c r="D18" s="15"/>
      <c r="E18" s="15"/>
      <c r="F18" s="15"/>
      <c r="G18" s="45">
        <f t="shared" si="1"/>
        <v>0</v>
      </c>
      <c r="H18" s="22">
        <f t="shared" si="0"/>
        <v>0</v>
      </c>
    </row>
    <row r="19" spans="1:8" ht="21.75" thickBot="1" x14ac:dyDescent="0.3">
      <c r="A19" s="60" t="s">
        <v>6</v>
      </c>
      <c r="B19" s="61"/>
      <c r="C19" s="61"/>
      <c r="D19" s="61"/>
      <c r="E19" s="61"/>
      <c r="F19" s="61"/>
      <c r="G19" s="61"/>
      <c r="H19" s="23">
        <f>SUM(H11:H18)</f>
        <v>0</v>
      </c>
    </row>
    <row r="20" spans="1:8" ht="16.5" thickTop="1" x14ac:dyDescent="0.25"/>
  </sheetData>
  <sheetProtection algorithmName="SHA-512" hashValue="ymudoIzj6/g3H2OHJPIa2GlgucdCaVcdreEz8llXnyzSxNDe5daDEq0vWPDJqrYgirSrwqsI4O8JhaWIjyZdoQ==" saltValue="6l3xrCdoxzMC/qNpzpSRPg==" spinCount="100000" sheet="1" selectLockedCells="1"/>
  <mergeCells count="3">
    <mergeCell ref="A9:H9"/>
    <mergeCell ref="A19:G19"/>
    <mergeCell ref="A1:H1"/>
  </mergeCells>
  <dataValidations count="4">
    <dataValidation type="list" allowBlank="1" showInputMessage="1" showErrorMessage="1" sqref="B7:C7" xr:uid="{00000000-0002-0000-0000-000000000000}">
      <formula1>"Babyhand, -9, -11, -13, -15, -18, Sénior"</formula1>
    </dataValidation>
    <dataValidation type="list" allowBlank="1" showInputMessage="1" showErrorMessage="1" sqref="D12:D18" xr:uid="{00000000-0002-0000-0000-000001000000}">
      <formula1>"6XS-5a,5XS-6a,4XS-8a,3XS-10a,2XS-12a,XS-14a,S,M,L,XL,2XL,3XL "</formula1>
    </dataValidation>
    <dataValidation type="list" allowBlank="1" showInputMessage="1" showErrorMessage="1" sqref="E12:E18" xr:uid="{00000000-0002-0000-0000-000002000000}">
      <formula1>"Numéro, Initiales, Nom, Logo"</formula1>
    </dataValidation>
    <dataValidation type="list" allowBlank="1" showInputMessage="1" showErrorMessage="1" sqref="E11" xr:uid="{1D6BA69C-83DC-47A2-B064-BAB05B3C2861}">
      <formula1>"Numéro, Initiales, Nom, Logo sponsor"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Boutique!$F$3:$F$23</xm:f>
          </x14:formula1>
          <xm:sqref>D11</xm:sqref>
        </x14:dataValidation>
        <x14:dataValidation type="list" allowBlank="1" showInputMessage="1" showErrorMessage="1" xr:uid="{00000000-0002-0000-0000-000003000000}">
          <x14:formula1>
            <xm:f>Boutique!$A$3:$A$35</xm:f>
          </x14:formula1>
          <xm:sqref>A11:A18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topLeftCell="A19" workbookViewId="0">
      <selection activeCell="E23" sqref="E23"/>
    </sheetView>
  </sheetViews>
  <sheetFormatPr baseColWidth="10" defaultColWidth="12.5703125" defaultRowHeight="15.75" x14ac:dyDescent="0.25"/>
  <cols>
    <col min="1" max="1" width="24.42578125" style="1" customWidth="1"/>
    <col min="2" max="2" width="27.28515625" style="1" customWidth="1"/>
    <col min="3" max="3" width="22.28515625" style="1" customWidth="1"/>
    <col min="4" max="4" width="21.42578125" style="1" customWidth="1"/>
    <col min="5" max="5" width="24.140625" style="1" customWidth="1"/>
    <col min="6" max="16384" width="12.5703125" style="1"/>
  </cols>
  <sheetData>
    <row r="1" spans="1:7" ht="31.5" customHeight="1" thickTop="1" thickBot="1" x14ac:dyDescent="0.3">
      <c r="A1" s="73" t="s">
        <v>0</v>
      </c>
      <c r="B1" s="74"/>
      <c r="C1" s="74"/>
      <c r="D1" s="74"/>
      <c r="E1" s="74"/>
      <c r="F1" s="74"/>
      <c r="G1" s="75"/>
    </row>
    <row r="2" spans="1:7" ht="27" thickBot="1" x14ac:dyDescent="0.3">
      <c r="A2" s="36" t="s">
        <v>1</v>
      </c>
      <c r="B2" s="37" t="s">
        <v>2</v>
      </c>
      <c r="C2" s="38" t="s">
        <v>21</v>
      </c>
      <c r="D2" s="38" t="s">
        <v>22</v>
      </c>
      <c r="E2" s="39" t="s">
        <v>3</v>
      </c>
      <c r="F2" s="71" t="s">
        <v>7</v>
      </c>
      <c r="G2" s="72"/>
    </row>
    <row r="3" spans="1:7" ht="63.75" customHeight="1" x14ac:dyDescent="0.25">
      <c r="A3" s="6" t="s">
        <v>16</v>
      </c>
      <c r="B3" s="7" t="s">
        <v>14</v>
      </c>
      <c r="C3" s="33"/>
      <c r="D3" s="53" t="s">
        <v>76</v>
      </c>
      <c r="E3" s="54">
        <v>22</v>
      </c>
      <c r="F3" s="51" t="s">
        <v>31</v>
      </c>
      <c r="G3" s="68" t="s">
        <v>50</v>
      </c>
    </row>
    <row r="4" spans="1:7" ht="63.75" customHeight="1" x14ac:dyDescent="0.25">
      <c r="A4" s="6" t="s">
        <v>23</v>
      </c>
      <c r="B4" s="7" t="s">
        <v>24</v>
      </c>
      <c r="C4" s="33"/>
      <c r="D4" s="53" t="s">
        <v>90</v>
      </c>
      <c r="E4" s="54">
        <v>26</v>
      </c>
      <c r="F4" s="47" t="s">
        <v>32</v>
      </c>
      <c r="G4" s="66"/>
    </row>
    <row r="5" spans="1:7" ht="63.75" customHeight="1" x14ac:dyDescent="0.25">
      <c r="A5" s="6" t="s">
        <v>17</v>
      </c>
      <c r="B5" s="7" t="s">
        <v>15</v>
      </c>
      <c r="C5" s="33"/>
      <c r="D5" s="53" t="s">
        <v>76</v>
      </c>
      <c r="E5" s="54">
        <v>26</v>
      </c>
      <c r="F5" s="48" t="s">
        <v>33</v>
      </c>
      <c r="G5" s="66"/>
    </row>
    <row r="6" spans="1:7" ht="78.75" customHeight="1" x14ac:dyDescent="0.25">
      <c r="A6" s="6" t="s">
        <v>25</v>
      </c>
      <c r="B6" s="3" t="s">
        <v>26</v>
      </c>
      <c r="C6" s="33"/>
      <c r="D6" s="53" t="s">
        <v>77</v>
      </c>
      <c r="E6" s="54">
        <v>20</v>
      </c>
      <c r="F6" s="48" t="s">
        <v>34</v>
      </c>
      <c r="G6" s="66"/>
    </row>
    <row r="7" spans="1:7" ht="78.75" customHeight="1" x14ac:dyDescent="0.25">
      <c r="A7" s="6" t="s">
        <v>27</v>
      </c>
      <c r="B7" s="3" t="s">
        <v>28</v>
      </c>
      <c r="C7" s="33"/>
      <c r="D7" s="53" t="s">
        <v>77</v>
      </c>
      <c r="E7" s="55">
        <v>23</v>
      </c>
      <c r="F7" s="48" t="s">
        <v>35</v>
      </c>
      <c r="G7" s="66"/>
    </row>
    <row r="8" spans="1:7" ht="66" customHeight="1" x14ac:dyDescent="0.25">
      <c r="A8" s="2" t="s">
        <v>80</v>
      </c>
      <c r="B8" s="3" t="s">
        <v>80</v>
      </c>
      <c r="C8" s="34"/>
      <c r="D8" s="56"/>
      <c r="E8" s="55">
        <v>33</v>
      </c>
      <c r="F8" s="48" t="s">
        <v>36</v>
      </c>
      <c r="G8" s="66"/>
    </row>
    <row r="9" spans="1:7" ht="66" customHeight="1" x14ac:dyDescent="0.25">
      <c r="A9" s="2" t="s">
        <v>81</v>
      </c>
      <c r="B9" s="3" t="s">
        <v>81</v>
      </c>
      <c r="C9" s="34"/>
      <c r="D9" s="56"/>
      <c r="E9" s="55">
        <v>35</v>
      </c>
      <c r="F9" s="48" t="s">
        <v>37</v>
      </c>
      <c r="G9" s="66"/>
    </row>
    <row r="10" spans="1:7" ht="92.25" customHeight="1" x14ac:dyDescent="0.25">
      <c r="A10" s="2" t="s">
        <v>82</v>
      </c>
      <c r="B10" s="3" t="s">
        <v>82</v>
      </c>
      <c r="C10" s="34"/>
      <c r="D10" s="56"/>
      <c r="E10" s="55">
        <v>60</v>
      </c>
      <c r="F10" s="48" t="s">
        <v>38</v>
      </c>
      <c r="G10" s="66"/>
    </row>
    <row r="11" spans="1:7" ht="92.25" customHeight="1" x14ac:dyDescent="0.25">
      <c r="A11" s="2" t="s">
        <v>83</v>
      </c>
      <c r="B11" s="3" t="s">
        <v>83</v>
      </c>
      <c r="C11" s="34"/>
      <c r="D11" s="56"/>
      <c r="E11" s="55">
        <v>65</v>
      </c>
      <c r="F11" s="48" t="s">
        <v>39</v>
      </c>
      <c r="G11" s="66"/>
    </row>
    <row r="12" spans="1:7" ht="92.25" customHeight="1" x14ac:dyDescent="0.25">
      <c r="A12" s="2" t="s">
        <v>84</v>
      </c>
      <c r="B12" s="3" t="s">
        <v>84</v>
      </c>
      <c r="C12" s="34"/>
      <c r="D12" s="56"/>
      <c r="E12" s="55">
        <v>57</v>
      </c>
      <c r="F12" s="48" t="s">
        <v>40</v>
      </c>
      <c r="G12" s="66"/>
    </row>
    <row r="13" spans="1:7" ht="92.25" customHeight="1" x14ac:dyDescent="0.25">
      <c r="A13" s="2" t="s">
        <v>85</v>
      </c>
      <c r="B13" s="3" t="s">
        <v>85</v>
      </c>
      <c r="C13" s="34"/>
      <c r="D13" s="56"/>
      <c r="E13" s="55">
        <v>60</v>
      </c>
      <c r="F13" s="48" t="s">
        <v>41</v>
      </c>
      <c r="G13" s="66"/>
    </row>
    <row r="14" spans="1:7" ht="62.25" customHeight="1" thickBot="1" x14ac:dyDescent="0.3">
      <c r="A14" s="2" t="s">
        <v>86</v>
      </c>
      <c r="B14" s="3" t="s">
        <v>86</v>
      </c>
      <c r="C14" s="34"/>
      <c r="D14" s="56"/>
      <c r="E14" s="55">
        <v>85</v>
      </c>
      <c r="F14" s="49" t="s">
        <v>42</v>
      </c>
      <c r="G14" s="69"/>
    </row>
    <row r="15" spans="1:7" ht="62.25" customHeight="1" x14ac:dyDescent="0.25">
      <c r="A15" s="2" t="s">
        <v>87</v>
      </c>
      <c r="B15" s="3" t="s">
        <v>87</v>
      </c>
      <c r="C15" s="34"/>
      <c r="D15" s="56"/>
      <c r="E15" s="55">
        <v>90</v>
      </c>
      <c r="F15" s="51" t="s">
        <v>43</v>
      </c>
      <c r="G15" s="68" t="s">
        <v>51</v>
      </c>
    </row>
    <row r="16" spans="1:7" ht="69.75" customHeight="1" x14ac:dyDescent="0.25">
      <c r="A16" s="2" t="s">
        <v>88</v>
      </c>
      <c r="B16" s="3" t="s">
        <v>89</v>
      </c>
      <c r="C16" s="34"/>
      <c r="D16" s="56" t="s">
        <v>78</v>
      </c>
      <c r="E16" s="55">
        <v>14</v>
      </c>
      <c r="F16" s="48" t="s">
        <v>44</v>
      </c>
      <c r="G16" s="66"/>
    </row>
    <row r="17" spans="1:7" ht="69.75" customHeight="1" x14ac:dyDescent="0.25">
      <c r="A17" s="2" t="s">
        <v>29</v>
      </c>
      <c r="B17" s="3" t="s">
        <v>30</v>
      </c>
      <c r="C17" s="34"/>
      <c r="D17" s="56" t="s">
        <v>79</v>
      </c>
      <c r="E17" s="55">
        <v>26</v>
      </c>
      <c r="F17" s="48" t="s">
        <v>45</v>
      </c>
      <c r="G17" s="66"/>
    </row>
    <row r="18" spans="1:7" ht="78.75" customHeight="1" x14ac:dyDescent="0.25">
      <c r="A18" s="2" t="s">
        <v>65</v>
      </c>
      <c r="B18" s="3" t="s">
        <v>49</v>
      </c>
      <c r="C18" s="34"/>
      <c r="D18" s="56" t="s">
        <v>53</v>
      </c>
      <c r="E18" s="55">
        <v>18</v>
      </c>
      <c r="F18" s="48" t="s">
        <v>46</v>
      </c>
      <c r="G18" s="66"/>
    </row>
    <row r="19" spans="1:7" ht="78.75" customHeight="1" thickBot="1" x14ac:dyDescent="0.3">
      <c r="A19" s="2" t="s">
        <v>66</v>
      </c>
      <c r="B19" s="3" t="s">
        <v>48</v>
      </c>
      <c r="C19" s="34"/>
      <c r="D19" s="56" t="s">
        <v>53</v>
      </c>
      <c r="E19" s="55">
        <v>18</v>
      </c>
      <c r="F19" s="52" t="s">
        <v>47</v>
      </c>
      <c r="G19" s="70"/>
    </row>
    <row r="20" spans="1:7" ht="78.75" customHeight="1" x14ac:dyDescent="0.25">
      <c r="A20" s="2" t="s">
        <v>57</v>
      </c>
      <c r="B20" s="3" t="s">
        <v>49</v>
      </c>
      <c r="C20" s="34"/>
      <c r="D20" s="56" t="s">
        <v>54</v>
      </c>
      <c r="E20" s="55">
        <v>8</v>
      </c>
      <c r="F20" s="46">
        <v>7</v>
      </c>
      <c r="G20" s="65" t="s">
        <v>52</v>
      </c>
    </row>
    <row r="21" spans="1:7" ht="108.75" customHeight="1" x14ac:dyDescent="0.25">
      <c r="A21" s="2" t="s">
        <v>58</v>
      </c>
      <c r="B21" s="3" t="s">
        <v>55</v>
      </c>
      <c r="C21" s="34"/>
      <c r="D21" s="56" t="s">
        <v>56</v>
      </c>
      <c r="E21" s="55">
        <v>9</v>
      </c>
      <c r="F21" s="48">
        <v>8</v>
      </c>
      <c r="G21" s="66"/>
    </row>
    <row r="22" spans="1:7" ht="31.5" x14ac:dyDescent="0.25">
      <c r="A22" s="2" t="s">
        <v>59</v>
      </c>
      <c r="B22" s="3" t="s">
        <v>55</v>
      </c>
      <c r="C22" s="34"/>
      <c r="D22" s="34" t="s">
        <v>56</v>
      </c>
      <c r="E22" s="8">
        <v>7</v>
      </c>
      <c r="F22" s="48">
        <v>9</v>
      </c>
      <c r="G22" s="66"/>
    </row>
    <row r="23" spans="1:7" ht="32.25" thickBot="1" x14ac:dyDescent="0.3">
      <c r="A23" s="2" t="s">
        <v>60</v>
      </c>
      <c r="B23" s="3" t="s">
        <v>49</v>
      </c>
      <c r="C23" s="34"/>
      <c r="D23" s="34" t="s">
        <v>64</v>
      </c>
      <c r="E23" s="8">
        <v>20</v>
      </c>
      <c r="F23" s="50">
        <v>10</v>
      </c>
      <c r="G23" s="67"/>
    </row>
    <row r="24" spans="1:7" ht="32.25" thickTop="1" x14ac:dyDescent="0.25">
      <c r="A24" s="2" t="s">
        <v>61</v>
      </c>
      <c r="B24" s="3" t="s">
        <v>49</v>
      </c>
      <c r="C24" s="34"/>
      <c r="D24" s="34" t="s">
        <v>64</v>
      </c>
      <c r="E24" s="8">
        <v>26</v>
      </c>
    </row>
    <row r="25" spans="1:7" ht="31.5" x14ac:dyDescent="0.25">
      <c r="A25" s="2" t="s">
        <v>62</v>
      </c>
      <c r="B25" s="3" t="s">
        <v>49</v>
      </c>
      <c r="C25" s="34"/>
      <c r="D25" s="34" t="s">
        <v>64</v>
      </c>
      <c r="E25" s="8">
        <v>23</v>
      </c>
    </row>
    <row r="26" spans="1:7" ht="31.5" x14ac:dyDescent="0.25">
      <c r="A26" s="2" t="s">
        <v>63</v>
      </c>
      <c r="B26" s="3" t="s">
        <v>49</v>
      </c>
      <c r="C26" s="34"/>
      <c r="D26" s="34" t="s">
        <v>64</v>
      </c>
      <c r="E26" s="8">
        <v>26</v>
      </c>
    </row>
    <row r="27" spans="1:7" x14ac:dyDescent="0.25">
      <c r="A27" s="2" t="s">
        <v>67</v>
      </c>
      <c r="B27" s="3" t="s">
        <v>67</v>
      </c>
      <c r="C27" s="34"/>
      <c r="D27" s="34"/>
      <c r="E27" s="8">
        <v>40</v>
      </c>
    </row>
    <row r="28" spans="1:7" x14ac:dyDescent="0.25">
      <c r="A28" s="2" t="s">
        <v>68</v>
      </c>
      <c r="B28" s="3" t="s">
        <v>68</v>
      </c>
      <c r="C28" s="34"/>
      <c r="D28" s="34"/>
      <c r="E28" s="8">
        <v>35</v>
      </c>
    </row>
    <row r="29" spans="1:7" x14ac:dyDescent="0.25">
      <c r="A29" s="2" t="s">
        <v>69</v>
      </c>
      <c r="B29" s="3" t="s">
        <v>69</v>
      </c>
      <c r="C29" s="34"/>
      <c r="D29" s="34"/>
      <c r="E29" s="8">
        <v>44</v>
      </c>
    </row>
    <row r="30" spans="1:7" x14ac:dyDescent="0.25">
      <c r="A30" s="2" t="s">
        <v>70</v>
      </c>
      <c r="B30" s="3" t="s">
        <v>70</v>
      </c>
      <c r="C30" s="34"/>
      <c r="D30" s="34"/>
      <c r="E30" s="8">
        <v>40</v>
      </c>
    </row>
    <row r="31" spans="1:7" x14ac:dyDescent="0.25">
      <c r="A31" s="2" t="s">
        <v>71</v>
      </c>
      <c r="B31" s="3" t="s">
        <v>71</v>
      </c>
      <c r="C31" s="34"/>
      <c r="D31" s="34"/>
      <c r="E31" s="8">
        <v>32</v>
      </c>
    </row>
    <row r="32" spans="1:7" x14ac:dyDescent="0.25">
      <c r="A32" s="2" t="s">
        <v>72</v>
      </c>
      <c r="B32" s="3" t="s">
        <v>72</v>
      </c>
      <c r="C32" s="34"/>
      <c r="D32" s="34"/>
      <c r="E32" s="8">
        <v>28</v>
      </c>
    </row>
    <row r="33" spans="1:5" x14ac:dyDescent="0.25">
      <c r="A33" s="2" t="s">
        <v>73</v>
      </c>
      <c r="B33" s="3" t="s">
        <v>73</v>
      </c>
      <c r="C33" s="34"/>
      <c r="D33" s="34"/>
      <c r="E33" s="8">
        <v>5</v>
      </c>
    </row>
    <row r="34" spans="1:5" x14ac:dyDescent="0.25">
      <c r="A34" s="2" t="s">
        <v>74</v>
      </c>
      <c r="B34" s="3" t="s">
        <v>74</v>
      </c>
      <c r="C34" s="34"/>
      <c r="D34" s="34"/>
      <c r="E34" s="8">
        <v>75</v>
      </c>
    </row>
    <row r="35" spans="1:5" ht="16.5" thickBot="1" x14ac:dyDescent="0.3">
      <c r="A35" s="4" t="s">
        <v>75</v>
      </c>
      <c r="B35" s="5" t="s">
        <v>75</v>
      </c>
      <c r="C35" s="35"/>
      <c r="D35" s="35"/>
      <c r="E35" s="9">
        <v>70</v>
      </c>
    </row>
    <row r="36" spans="1:5" ht="16.5" thickTop="1" x14ac:dyDescent="0.25"/>
  </sheetData>
  <mergeCells count="5">
    <mergeCell ref="G20:G23"/>
    <mergeCell ref="G3:G14"/>
    <mergeCell ref="G15:G19"/>
    <mergeCell ref="F2:G2"/>
    <mergeCell ref="A1:G1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docMetadata/LabelInfo.xml><?xml version="1.0" encoding="utf-8"?>
<clbl:labelList xmlns:clbl="http://schemas.microsoft.com/office/2020/mipLabelMetadata">
  <clbl:label id="{c8ed0d54-54d7-4498-9042-bf1d68447b7b}" enabled="1" method="Privileged" siteId="{7512341a-42c3-44bb-beee-e013048f124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 de commande</vt:lpstr>
      <vt:lpstr>Boutique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L306423</dc:creator>
  <cp:lastModifiedBy>L306423</cp:lastModifiedBy>
  <dcterms:created xsi:type="dcterms:W3CDTF">2021-06-10T11:32:05Z</dcterms:created>
  <dcterms:modified xsi:type="dcterms:W3CDTF">2023-09-07T10:34:36Z</dcterms:modified>
</cp:coreProperties>
</file>